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Sheet1!$B$3:$F$41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<sst xmlns="http://schemas.openxmlformats.org/spreadsheetml/2006/main" count="99" uniqueCount="64">
  <si>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附件</t>
  </si>
  <si>
    <t xml:space="preserve">  贵州食品工程职业学院2025年公开招聘工作人员
面试成绩、总成绩及进入体检人员名单</t>
  </si>
  <si>
    <t>序号</t>
  </si>
  <si>
    <t>报考岗位及代码</t>
  </si>
  <si>
    <t>姓名</t>
  </si>
  <si>
    <t>笔试
成绩</t>
  </si>
  <si>
    <t>面试
成绩</t>
  </si>
  <si>
    <t>总成绩</t>
  </si>
  <si>
    <t>排名</t>
  </si>
  <si>
    <t>是否
进入体检</t>
  </si>
  <si>
    <t>22828100101 
基础部体育专业教师</t>
  </si>
  <si>
    <t>安青青</t>
  </si>
  <si>
    <t>是</t>
  </si>
  <si>
    <t>杨海海</t>
  </si>
  <si>
    <t>否</t>
  </si>
  <si>
    <t>黄珍雯</t>
  </si>
  <si>
    <t>22828100103 
音乐舞蹈系专业教师</t>
  </si>
  <si>
    <t>唐天易</t>
  </si>
  <si>
    <t>黎俊卿</t>
  </si>
  <si>
    <t>任廷璐</t>
  </si>
  <si>
    <t>22828100104
 机电与建筑工程系专业教师</t>
  </si>
  <si>
    <t>徐娇</t>
  </si>
  <si>
    <t>陈超</t>
  </si>
  <si>
    <t>22828100105
 美术与设计系专业教师</t>
  </si>
  <si>
    <t>尹鑫</t>
  </si>
  <si>
    <t>周茈嫣</t>
  </si>
  <si>
    <t>22828100106
 粮油食品工程系专业教师</t>
  </si>
  <si>
    <t>李天明</t>
  </si>
  <si>
    <t>22828100107 
粮油食品工程系专业教师</t>
  </si>
  <si>
    <t>刘瑞玲</t>
  </si>
  <si>
    <t>22828100108 
粮油食品工程系专业教师</t>
  </si>
  <si>
    <t>邬鑫</t>
  </si>
  <si>
    <t>22828100109 
信息工程系专业教师</t>
  </si>
  <si>
    <t>程宇</t>
  </si>
  <si>
    <t>22828100110 
信息工程系管理人员</t>
  </si>
  <si>
    <t>王骁</t>
  </si>
  <si>
    <t>丁雪</t>
  </si>
  <si>
    <t>22828100111 
宣传统战处管理人员</t>
  </si>
  <si>
    <t>赵勇</t>
  </si>
  <si>
    <t>陆瑶</t>
  </si>
  <si>
    <t>田皓宇</t>
  </si>
  <si>
    <t>22828100112 
马克思主义教学部管理人员</t>
  </si>
  <si>
    <t>徐远芳</t>
  </si>
  <si>
    <t>阳醇</t>
  </si>
  <si>
    <t>段秋印</t>
  </si>
  <si>
    <t>王红美</t>
  </si>
  <si>
    <t>雷静</t>
  </si>
  <si>
    <t>李璐</t>
  </si>
  <si>
    <t>22828100113 
美术与设计系管理人员</t>
  </si>
  <si>
    <t>蔡松伶</t>
  </si>
  <si>
    <t>申小露</t>
  </si>
  <si>
    <t>孙葶</t>
  </si>
  <si>
    <t>22828100114 
粮油食品工程系管理人员</t>
  </si>
  <si>
    <t>李子涵</t>
  </si>
  <si>
    <t>墙梦捷</t>
  </si>
  <si>
    <t>潘雪梅</t>
  </si>
  <si>
    <t>22828100115 
音乐舞蹈系管理人员</t>
  </si>
  <si>
    <t>丁凯</t>
  </si>
  <si>
    <t>郭雄</t>
  </si>
  <si>
    <t>王艳蓉</t>
  </si>
  <si>
    <t>22828100116 
音乐舞蹈系管理人员</t>
  </si>
  <si>
    <t>何红佛</t>
  </si>
  <si>
    <t>胡苓</t>
  </si>
  <si>
    <t>胡月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</si>
</sst>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0214;&#23384;&#25918;\&#32452;&#32455;&#20154;&#20107;&#22788;\1.&#26085;&#24120;&#24037;&#20316;\&#37325;&#28857;&#24037;&#20316;\2.&#20844;&#24320;&#25307;&#32771;\2025&#24180;\5.&#32771;&#35797;&#25104;&#32489;\&#36827;&#38754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8468;&#20214;2+&#36149;&#24030;&#39135;&#21697;&#24037;&#31243;&#32844;&#19994;&#23398;&#38498;2025&#24180;&#20844;&#24320;&#25307;&#32856;&#24037;&#20316;&#20154;&#21592;&#38754;&#35797;&#21517;&#21333;&#65288;&#32473;&#20844;&#214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J2" t="str">
            <v>黄珍雯</v>
          </cell>
          <cell r="K2">
            <v>64.83</v>
          </cell>
        </row>
        <row r="3">
          <cell r="J3" t="str">
            <v>安青青</v>
          </cell>
          <cell r="K3">
            <v>59.33</v>
          </cell>
        </row>
        <row r="4">
          <cell r="J4" t="str">
            <v>杨海海</v>
          </cell>
          <cell r="K4">
            <v>52.33</v>
          </cell>
        </row>
        <row r="5">
          <cell r="J5" t="str">
            <v>唐天易</v>
          </cell>
          <cell r="K5">
            <v>59</v>
          </cell>
        </row>
        <row r="6">
          <cell r="J6" t="str">
            <v>任廷璐</v>
          </cell>
          <cell r="K6">
            <v>55.17</v>
          </cell>
        </row>
        <row r="7">
          <cell r="J7" t="str">
            <v>黎俊卿</v>
          </cell>
          <cell r="K7">
            <v>55.17</v>
          </cell>
        </row>
        <row r="8">
          <cell r="J8" t="str">
            <v>安浪飞</v>
          </cell>
          <cell r="K8">
            <v>57.67</v>
          </cell>
        </row>
        <row r="9">
          <cell r="J9" t="str">
            <v>陈超</v>
          </cell>
          <cell r="K9">
            <v>51</v>
          </cell>
        </row>
        <row r="10">
          <cell r="J10" t="str">
            <v>徐娇</v>
          </cell>
          <cell r="K10">
            <v>50.67</v>
          </cell>
        </row>
        <row r="11">
          <cell r="J11" t="str">
            <v>尹鑫</v>
          </cell>
          <cell r="K11">
            <v>58.5</v>
          </cell>
        </row>
        <row r="12">
          <cell r="J12" t="str">
            <v>周茈嫣</v>
          </cell>
          <cell r="K12">
            <v>50.5</v>
          </cell>
        </row>
        <row r="13">
          <cell r="J13" t="str">
            <v>李天明</v>
          </cell>
          <cell r="K13">
            <v>50</v>
          </cell>
        </row>
        <row r="14">
          <cell r="J14" t="str">
            <v>刘瑞玲</v>
          </cell>
          <cell r="K14">
            <v>60.17</v>
          </cell>
        </row>
        <row r="15">
          <cell r="J15" t="str">
            <v>邬鑫</v>
          </cell>
          <cell r="K15">
            <v>68.17</v>
          </cell>
        </row>
        <row r="16">
          <cell r="J16" t="str">
            <v>范宸铭</v>
          </cell>
          <cell r="K16">
            <v>50</v>
          </cell>
        </row>
        <row r="17">
          <cell r="J17" t="str">
            <v>程宇</v>
          </cell>
          <cell r="K17">
            <v>58</v>
          </cell>
        </row>
        <row r="18">
          <cell r="J18" t="str">
            <v>罗璇</v>
          </cell>
          <cell r="K18">
            <v>56.67</v>
          </cell>
        </row>
        <row r="19">
          <cell r="J19" t="str">
            <v>洪官千禧</v>
          </cell>
          <cell r="K19">
            <v>62.67</v>
          </cell>
        </row>
        <row r="20">
          <cell r="J20" t="str">
            <v>丁雪</v>
          </cell>
          <cell r="K20">
            <v>62</v>
          </cell>
        </row>
        <row r="21">
          <cell r="J21" t="str">
            <v>王骁</v>
          </cell>
          <cell r="K21">
            <v>62</v>
          </cell>
        </row>
        <row r="22">
          <cell r="J22" t="str">
            <v>赵勇</v>
          </cell>
          <cell r="K22">
            <v>77.17</v>
          </cell>
        </row>
        <row r="23">
          <cell r="J23" t="str">
            <v>田皓宇</v>
          </cell>
          <cell r="K23">
            <v>71.17</v>
          </cell>
        </row>
        <row r="24">
          <cell r="J24" t="str">
            <v>陆瑶</v>
          </cell>
          <cell r="K24">
            <v>70</v>
          </cell>
        </row>
        <row r="25">
          <cell r="J25" t="str">
            <v>阳醇</v>
          </cell>
          <cell r="K25">
            <v>69.17</v>
          </cell>
        </row>
        <row r="26">
          <cell r="J26" t="str">
            <v>徐远芳</v>
          </cell>
          <cell r="K26">
            <v>67.17</v>
          </cell>
        </row>
        <row r="27">
          <cell r="J27" t="str">
            <v>龚江丽</v>
          </cell>
          <cell r="K27">
            <v>65.83</v>
          </cell>
        </row>
        <row r="28">
          <cell r="J28" t="str">
            <v>王红美</v>
          </cell>
          <cell r="K28">
            <v>65.17</v>
          </cell>
        </row>
        <row r="29">
          <cell r="J29" t="str">
            <v>赖广陵</v>
          </cell>
          <cell r="K29">
            <v>64</v>
          </cell>
        </row>
        <row r="30">
          <cell r="J30" t="str">
            <v>方红飞</v>
          </cell>
          <cell r="K30">
            <v>60.83</v>
          </cell>
        </row>
        <row r="31">
          <cell r="J31" t="str">
            <v>蔡松伶</v>
          </cell>
          <cell r="K31">
            <v>62.33</v>
          </cell>
        </row>
        <row r="32">
          <cell r="J32" t="str">
            <v>申小露</v>
          </cell>
          <cell r="K32">
            <v>57.67</v>
          </cell>
        </row>
        <row r="33">
          <cell r="J33" t="str">
            <v>孙葶</v>
          </cell>
          <cell r="K33">
            <v>51.67</v>
          </cell>
        </row>
        <row r="34">
          <cell r="J34" t="str">
            <v>李子涵</v>
          </cell>
          <cell r="K34">
            <v>69</v>
          </cell>
        </row>
        <row r="35">
          <cell r="J35" t="str">
            <v>墙梦捷</v>
          </cell>
          <cell r="K35">
            <v>63.33</v>
          </cell>
        </row>
        <row r="36">
          <cell r="J36" t="str">
            <v>潘雪梅</v>
          </cell>
          <cell r="K36">
            <v>63.17</v>
          </cell>
        </row>
        <row r="37">
          <cell r="J37" t="str">
            <v>丁凯</v>
          </cell>
          <cell r="K37">
            <v>61.17</v>
          </cell>
        </row>
        <row r="38">
          <cell r="J38" t="str">
            <v>郭雄</v>
          </cell>
          <cell r="K38">
            <v>58.33</v>
          </cell>
        </row>
        <row r="39">
          <cell r="J39" t="str">
            <v>王艳蓉</v>
          </cell>
          <cell r="K39">
            <v>56.5</v>
          </cell>
        </row>
        <row r="40">
          <cell r="J40" t="str">
            <v>何红佛</v>
          </cell>
          <cell r="K40">
            <v>66.67</v>
          </cell>
        </row>
        <row r="41">
          <cell r="J41" t="str">
            <v>胡月</v>
          </cell>
          <cell r="K41">
            <v>61.17</v>
          </cell>
        </row>
        <row r="42">
          <cell r="J42" t="str">
            <v>胡苓</v>
          </cell>
          <cell r="K42">
            <v>60.33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准考证号</v>
          </cell>
          <cell r="F2" t="str">
            <v>身份证号</v>
          </cell>
          <cell r="G2" t="str">
            <v>面试编号</v>
          </cell>
          <cell r="H2" t="str">
            <v>考官1</v>
          </cell>
          <cell r="I2" t="str">
            <v>考官2</v>
          </cell>
          <cell r="J2" t="str">
            <v>考官3</v>
          </cell>
          <cell r="K2" t="str">
            <v>考官4</v>
          </cell>
          <cell r="L2" t="str">
            <v>考官5</v>
          </cell>
        </row>
        <row r="3">
          <cell r="C3" t="str">
            <v>黄珍雯</v>
          </cell>
          <cell r="D3" t="str">
            <v>女</v>
          </cell>
          <cell r="E3" t="str">
            <v>1152280201622</v>
          </cell>
          <cell r="F3" t="str">
            <v>522321199805180022</v>
          </cell>
          <cell r="G3" t="str">
            <v>B01</v>
          </cell>
          <cell r="H3">
            <v>75</v>
          </cell>
          <cell r="I3">
            <v>72</v>
          </cell>
          <cell r="J3">
            <v>70</v>
          </cell>
          <cell r="K3">
            <v>65</v>
          </cell>
          <cell r="L3">
            <v>80</v>
          </cell>
          <cell r="M3">
            <v>72.4</v>
          </cell>
        </row>
        <row r="4">
          <cell r="C4" t="str">
            <v>安青青</v>
          </cell>
          <cell r="D4" t="str">
            <v>女</v>
          </cell>
          <cell r="E4" t="str">
            <v>1152280203021</v>
          </cell>
          <cell r="F4" t="str">
            <v>522227199807206866</v>
          </cell>
          <cell r="G4" t="str">
            <v>B03</v>
          </cell>
          <cell r="H4">
            <v>86</v>
          </cell>
          <cell r="I4">
            <v>86</v>
          </cell>
          <cell r="J4">
            <v>90</v>
          </cell>
          <cell r="K4">
            <v>79</v>
          </cell>
          <cell r="L4">
            <v>86</v>
          </cell>
          <cell r="M4">
            <v>85.4</v>
          </cell>
        </row>
        <row r="5">
          <cell r="C5" t="str">
            <v>杨海海</v>
          </cell>
          <cell r="D5" t="str">
            <v>男</v>
          </cell>
          <cell r="E5" t="str">
            <v>1152280200105</v>
          </cell>
          <cell r="F5" t="str">
            <v>522731199708205739</v>
          </cell>
          <cell r="G5" t="str">
            <v>B02</v>
          </cell>
          <cell r="H5">
            <v>90</v>
          </cell>
          <cell r="I5">
            <v>84</v>
          </cell>
          <cell r="J5">
            <v>80</v>
          </cell>
          <cell r="K5">
            <v>90</v>
          </cell>
          <cell r="L5">
            <v>90</v>
          </cell>
          <cell r="M5">
            <v>86.8</v>
          </cell>
        </row>
        <row r="6">
          <cell r="C6" t="str">
            <v>唐天易</v>
          </cell>
          <cell r="D6" t="str">
            <v>女</v>
          </cell>
          <cell r="E6" t="str">
            <v>1152280201814</v>
          </cell>
          <cell r="F6" t="str">
            <v>52010219930323202X</v>
          </cell>
          <cell r="G6" t="str">
            <v>B04</v>
          </cell>
          <cell r="H6">
            <v>87</v>
          </cell>
          <cell r="I6">
            <v>87</v>
          </cell>
          <cell r="J6">
            <v>90</v>
          </cell>
          <cell r="K6">
            <v>91</v>
          </cell>
          <cell r="L6">
            <v>95</v>
          </cell>
          <cell r="M6">
            <v>90</v>
          </cell>
        </row>
        <row r="7">
          <cell r="C7" t="str">
            <v>任廷璐</v>
          </cell>
          <cell r="D7" t="str">
            <v>女</v>
          </cell>
          <cell r="E7" t="str">
            <v>1152280201013</v>
          </cell>
          <cell r="F7" t="str">
            <v>522229199409160025</v>
          </cell>
          <cell r="G7" t="str">
            <v>B06</v>
          </cell>
          <cell r="H7">
            <v>85</v>
          </cell>
          <cell r="I7">
            <v>85</v>
          </cell>
          <cell r="J7">
            <v>80</v>
          </cell>
          <cell r="K7">
            <v>88</v>
          </cell>
          <cell r="L7">
            <v>69</v>
          </cell>
          <cell r="M7">
            <v>81.4</v>
          </cell>
        </row>
        <row r="8">
          <cell r="C8" t="str">
            <v>黎俊卿</v>
          </cell>
          <cell r="D8" t="str">
            <v>女</v>
          </cell>
          <cell r="E8" t="str">
            <v>1152280203713</v>
          </cell>
          <cell r="F8" t="str">
            <v>522701199408040065</v>
          </cell>
          <cell r="G8" t="str">
            <v>B05</v>
          </cell>
          <cell r="H8">
            <v>84</v>
          </cell>
          <cell r="I8">
            <v>84.5</v>
          </cell>
          <cell r="J8">
            <v>85</v>
          </cell>
          <cell r="K8">
            <v>85</v>
          </cell>
          <cell r="L8">
            <v>79</v>
          </cell>
          <cell r="M8">
            <v>83.5</v>
          </cell>
        </row>
        <row r="9">
          <cell r="C9" t="str">
            <v>陈超</v>
          </cell>
          <cell r="D9" t="str">
            <v>男</v>
          </cell>
          <cell r="E9" t="str">
            <v>1152280200522</v>
          </cell>
          <cell r="F9" t="str">
            <v>513922199502282396</v>
          </cell>
          <cell r="G9" t="str">
            <v>B09</v>
          </cell>
          <cell r="H9">
            <v>72</v>
          </cell>
          <cell r="I9">
            <v>76</v>
          </cell>
          <cell r="J9">
            <v>80</v>
          </cell>
          <cell r="K9">
            <v>62</v>
          </cell>
          <cell r="L9">
            <v>75</v>
          </cell>
          <cell r="M9">
            <v>73</v>
          </cell>
        </row>
        <row r="10">
          <cell r="C10" t="str">
            <v>徐娇</v>
          </cell>
          <cell r="D10" t="str">
            <v>女</v>
          </cell>
          <cell r="E10" t="str">
            <v>1152280201330</v>
          </cell>
          <cell r="F10" t="str">
            <v>522428199410014863</v>
          </cell>
          <cell r="G10" t="str">
            <v>B10</v>
          </cell>
          <cell r="H10">
            <v>88</v>
          </cell>
          <cell r="I10">
            <v>79</v>
          </cell>
          <cell r="J10">
            <v>75</v>
          </cell>
          <cell r="K10">
            <v>76</v>
          </cell>
          <cell r="L10">
            <v>91</v>
          </cell>
          <cell r="M10">
            <v>81.8</v>
          </cell>
        </row>
        <row r="11">
          <cell r="C11" t="str">
            <v>尹鑫</v>
          </cell>
          <cell r="D11" t="str">
            <v>女</v>
          </cell>
          <cell r="E11" t="str">
            <v>1152280204217</v>
          </cell>
          <cell r="F11" t="str">
            <v>520181199511075247</v>
          </cell>
          <cell r="G11" t="str">
            <v>B11</v>
          </cell>
          <cell r="H11">
            <v>83</v>
          </cell>
          <cell r="I11">
            <v>84.5</v>
          </cell>
          <cell r="J11">
            <v>80</v>
          </cell>
          <cell r="K11">
            <v>85</v>
          </cell>
          <cell r="L11">
            <v>80</v>
          </cell>
          <cell r="M11">
            <v>82.5</v>
          </cell>
        </row>
        <row r="12">
          <cell r="C12" t="str">
            <v>周茈嫣</v>
          </cell>
          <cell r="D12" t="str">
            <v>女</v>
          </cell>
          <cell r="E12" t="str">
            <v>1152280202208</v>
          </cell>
          <cell r="F12" t="str">
            <v>532622199610160587</v>
          </cell>
          <cell r="G12" t="str">
            <v>B12</v>
          </cell>
          <cell r="H12">
            <v>90</v>
          </cell>
          <cell r="I12">
            <v>82</v>
          </cell>
          <cell r="J12">
            <v>92</v>
          </cell>
          <cell r="K12">
            <v>80</v>
          </cell>
          <cell r="L12">
            <v>93</v>
          </cell>
          <cell r="M12">
            <v>87.4</v>
          </cell>
        </row>
        <row r="13">
          <cell r="C13" t="str">
            <v>李天明</v>
          </cell>
          <cell r="D13" t="str">
            <v>男</v>
          </cell>
          <cell r="E13" t="str">
            <v>1152280200420</v>
          </cell>
          <cell r="F13" t="str">
            <v>320821200003024515</v>
          </cell>
          <cell r="G13" t="str">
            <v>B13</v>
          </cell>
          <cell r="H13">
            <v>82</v>
          </cell>
          <cell r="I13">
            <v>83.5</v>
          </cell>
          <cell r="J13">
            <v>80</v>
          </cell>
          <cell r="K13">
            <v>74</v>
          </cell>
          <cell r="L13">
            <v>86</v>
          </cell>
          <cell r="M13">
            <v>81.1</v>
          </cell>
        </row>
        <row r="14">
          <cell r="C14" t="str">
            <v>刘瑞玲</v>
          </cell>
          <cell r="D14" t="str">
            <v>女</v>
          </cell>
          <cell r="E14" t="str">
            <v>1152280201307</v>
          </cell>
          <cell r="F14" t="str">
            <v>510681199710100025</v>
          </cell>
          <cell r="G14" t="str">
            <v>B14</v>
          </cell>
          <cell r="H14">
            <v>65</v>
          </cell>
          <cell r="I14">
            <v>73</v>
          </cell>
          <cell r="J14">
            <v>70</v>
          </cell>
          <cell r="K14">
            <v>73</v>
          </cell>
          <cell r="L14">
            <v>78</v>
          </cell>
          <cell r="M14">
            <v>71.8</v>
          </cell>
        </row>
        <row r="15">
          <cell r="C15" t="str">
            <v>邬鑫</v>
          </cell>
          <cell r="D15" t="str">
            <v>女</v>
          </cell>
          <cell r="E15" t="str">
            <v>1152280203822</v>
          </cell>
          <cell r="F15" t="str">
            <v>520103199204092822</v>
          </cell>
          <cell r="G15" t="str">
            <v>B07</v>
          </cell>
          <cell r="H15">
            <v>76</v>
          </cell>
          <cell r="I15">
            <v>86</v>
          </cell>
          <cell r="J15">
            <v>82</v>
          </cell>
          <cell r="K15">
            <v>87</v>
          </cell>
          <cell r="L15">
            <v>74</v>
          </cell>
          <cell r="M15">
            <v>81</v>
          </cell>
        </row>
        <row r="16">
          <cell r="C16" t="str">
            <v>程宇</v>
          </cell>
          <cell r="D16" t="str">
            <v>女</v>
          </cell>
          <cell r="E16" t="str">
            <v>1152280202503</v>
          </cell>
          <cell r="F16" t="str">
            <v>430921198904272621</v>
          </cell>
          <cell r="G16" t="str">
            <v>B08</v>
          </cell>
          <cell r="H16">
            <v>74</v>
          </cell>
          <cell r="I16">
            <v>83</v>
          </cell>
          <cell r="J16">
            <v>80</v>
          </cell>
          <cell r="K16">
            <v>83</v>
          </cell>
          <cell r="L16">
            <v>88</v>
          </cell>
          <cell r="M16">
            <v>81.6</v>
          </cell>
        </row>
        <row r="17">
          <cell r="C17" t="str">
            <v>丁雪</v>
          </cell>
          <cell r="D17" t="str">
            <v>女</v>
          </cell>
          <cell r="E17" t="str">
            <v>1152280204213</v>
          </cell>
          <cell r="F17" t="str">
            <v>522501200009182423</v>
          </cell>
          <cell r="G17" t="str">
            <v>A10</v>
          </cell>
          <cell r="H17">
            <v>86</v>
          </cell>
          <cell r="I17">
            <v>80</v>
          </cell>
          <cell r="J17">
            <v>85</v>
          </cell>
          <cell r="K17">
            <v>81.5</v>
          </cell>
          <cell r="L17">
            <v>81</v>
          </cell>
          <cell r="M17">
            <v>82.7</v>
          </cell>
        </row>
        <row r="18">
          <cell r="C18" t="str">
            <v>王骁</v>
          </cell>
          <cell r="D18" t="str">
            <v>男</v>
          </cell>
          <cell r="E18" t="str">
            <v>1152280200908</v>
          </cell>
          <cell r="F18" t="str">
            <v>522427200009060037</v>
          </cell>
          <cell r="G18" t="str">
            <v>A07</v>
          </cell>
          <cell r="H18">
            <v>95</v>
          </cell>
          <cell r="I18">
            <v>87</v>
          </cell>
          <cell r="J18">
            <v>87</v>
          </cell>
          <cell r="K18">
            <v>81</v>
          </cell>
          <cell r="L18">
            <v>83</v>
          </cell>
          <cell r="M18">
            <v>86.6</v>
          </cell>
        </row>
        <row r="19">
          <cell r="C19" t="str">
            <v>赵勇</v>
          </cell>
          <cell r="D19" t="str">
            <v>男</v>
          </cell>
          <cell r="E19" t="str">
            <v>1152280200219</v>
          </cell>
          <cell r="F19" t="str">
            <v>522422199709074811</v>
          </cell>
          <cell r="G19" t="str">
            <v>A16</v>
          </cell>
          <cell r="H19">
            <v>93</v>
          </cell>
          <cell r="I19">
            <v>89</v>
          </cell>
          <cell r="J19">
            <v>87</v>
          </cell>
          <cell r="K19">
            <v>80</v>
          </cell>
          <cell r="L19">
            <v>84</v>
          </cell>
          <cell r="M19">
            <v>86.6</v>
          </cell>
        </row>
        <row r="20">
          <cell r="C20" t="str">
            <v>田皓宇</v>
          </cell>
          <cell r="D20" t="str">
            <v>男</v>
          </cell>
          <cell r="E20" t="str">
            <v>1152280203720</v>
          </cell>
          <cell r="F20" t="str">
            <v>520201199212110018</v>
          </cell>
          <cell r="G20" t="str">
            <v>A18</v>
          </cell>
          <cell r="H20">
            <v>79</v>
          </cell>
          <cell r="I20">
            <v>72</v>
          </cell>
          <cell r="J20">
            <v>85</v>
          </cell>
          <cell r="K20">
            <v>74</v>
          </cell>
          <cell r="L20">
            <v>87</v>
          </cell>
          <cell r="M20">
            <v>79.4</v>
          </cell>
        </row>
        <row r="21">
          <cell r="C21" t="str">
            <v>陆瑶</v>
          </cell>
          <cell r="D21" t="str">
            <v>女</v>
          </cell>
          <cell r="E21" t="str">
            <v>1152280201809</v>
          </cell>
          <cell r="F21" t="str">
            <v>522321199911167649</v>
          </cell>
          <cell r="G21" t="str">
            <v>A11</v>
          </cell>
          <cell r="H21">
            <v>88</v>
          </cell>
          <cell r="I21">
            <v>91</v>
          </cell>
          <cell r="J21">
            <v>88</v>
          </cell>
          <cell r="K21">
            <v>80</v>
          </cell>
          <cell r="L21">
            <v>91</v>
          </cell>
          <cell r="M21">
            <v>87.6</v>
          </cell>
        </row>
        <row r="22">
          <cell r="C22" t="str">
            <v>阳醇</v>
          </cell>
          <cell r="D22" t="str">
            <v>男</v>
          </cell>
          <cell r="E22" t="str">
            <v>1152280200604</v>
          </cell>
          <cell r="F22" t="str">
            <v>520202200007031638</v>
          </cell>
          <cell r="G22" t="str">
            <v>A23</v>
          </cell>
          <cell r="H22">
            <v>90</v>
          </cell>
          <cell r="I22">
            <v>82</v>
          </cell>
          <cell r="J22">
            <v>87</v>
          </cell>
          <cell r="K22">
            <v>78</v>
          </cell>
          <cell r="L22">
            <v>80</v>
          </cell>
          <cell r="M22">
            <v>83.4</v>
          </cell>
        </row>
        <row r="23">
          <cell r="C23" t="str">
            <v>徐远芳</v>
          </cell>
          <cell r="D23" t="str">
            <v>女</v>
          </cell>
          <cell r="E23" t="str">
            <v>1152280201816</v>
          </cell>
          <cell r="F23" t="str">
            <v>522124200010281624</v>
          </cell>
          <cell r="G23" t="str">
            <v>A17</v>
          </cell>
          <cell r="H23">
            <v>91</v>
          </cell>
          <cell r="I23">
            <v>89</v>
          </cell>
          <cell r="J23">
            <v>87</v>
          </cell>
          <cell r="K23">
            <v>83.5</v>
          </cell>
          <cell r="L23">
            <v>86</v>
          </cell>
          <cell r="M23">
            <v>87.3</v>
          </cell>
        </row>
        <row r="24">
          <cell r="C24" t="str">
            <v>王红美</v>
          </cell>
          <cell r="D24" t="str">
            <v>女</v>
          </cell>
          <cell r="E24" t="str">
            <v>1152280200313</v>
          </cell>
          <cell r="F24" t="str">
            <v>522124200004244827</v>
          </cell>
          <cell r="G24" t="str">
            <v>A09</v>
          </cell>
          <cell r="H24">
            <v>85</v>
          </cell>
          <cell r="I24">
            <v>78</v>
          </cell>
          <cell r="J24">
            <v>83</v>
          </cell>
          <cell r="K24">
            <v>75</v>
          </cell>
          <cell r="L24">
            <v>84</v>
          </cell>
          <cell r="M24">
            <v>81</v>
          </cell>
        </row>
        <row r="25">
          <cell r="C25" t="str">
            <v>雷静</v>
          </cell>
          <cell r="D25" t="str">
            <v>女</v>
          </cell>
          <cell r="E25" t="str">
            <v>1152280200928</v>
          </cell>
          <cell r="F25" t="str">
            <v>52222919980813262X</v>
          </cell>
          <cell r="G25" t="str">
            <v>A21</v>
          </cell>
          <cell r="H25">
            <v>85</v>
          </cell>
          <cell r="I25">
            <v>86</v>
          </cell>
          <cell r="J25">
            <v>86</v>
          </cell>
          <cell r="K25">
            <v>74</v>
          </cell>
          <cell r="L25">
            <v>83</v>
          </cell>
          <cell r="M25">
            <v>82.8</v>
          </cell>
        </row>
        <row r="26">
          <cell r="C26" t="str">
            <v>段秋印</v>
          </cell>
          <cell r="D26" t="str">
            <v>女</v>
          </cell>
          <cell r="E26" t="str">
            <v>1152280202911</v>
          </cell>
          <cell r="F26" t="str">
            <v>522129199911182021</v>
          </cell>
          <cell r="G26" t="str">
            <v>A14</v>
          </cell>
          <cell r="H26">
            <v>90</v>
          </cell>
          <cell r="I26">
            <v>85</v>
          </cell>
          <cell r="J26">
            <v>86</v>
          </cell>
          <cell r="K26">
            <v>84</v>
          </cell>
          <cell r="L26">
            <v>80</v>
          </cell>
          <cell r="M26">
            <v>85</v>
          </cell>
        </row>
        <row r="27">
          <cell r="C27" t="str">
            <v>李璐</v>
          </cell>
          <cell r="D27" t="str">
            <v>女</v>
          </cell>
          <cell r="E27" t="str">
            <v>1152280203506</v>
          </cell>
          <cell r="F27" t="str">
            <v>522427199802140088</v>
          </cell>
          <cell r="G27" t="str">
            <v>A02</v>
          </cell>
          <cell r="H27">
            <v>82</v>
          </cell>
          <cell r="I27">
            <v>78</v>
          </cell>
          <cell r="J27">
            <v>80</v>
          </cell>
          <cell r="K27">
            <v>66</v>
          </cell>
          <cell r="L27">
            <v>78</v>
          </cell>
          <cell r="M27">
            <v>76.8</v>
          </cell>
        </row>
        <row r="28">
          <cell r="C28" t="str">
            <v>蔡松伶</v>
          </cell>
          <cell r="D28" t="str">
            <v>女</v>
          </cell>
          <cell r="E28" t="str">
            <v>1152280201429</v>
          </cell>
          <cell r="F28" t="str">
            <v>520181199608040446</v>
          </cell>
          <cell r="G28" t="str">
            <v>A12</v>
          </cell>
          <cell r="H28">
            <v>85</v>
          </cell>
          <cell r="I28">
            <v>72</v>
          </cell>
          <cell r="J28">
            <v>82</v>
          </cell>
          <cell r="K28">
            <v>73</v>
          </cell>
          <cell r="L28">
            <v>79</v>
          </cell>
          <cell r="M28">
            <v>78.2</v>
          </cell>
        </row>
        <row r="29">
          <cell r="C29" t="str">
            <v>申小露</v>
          </cell>
          <cell r="D29" t="str">
            <v>女</v>
          </cell>
          <cell r="E29" t="str">
            <v>1152280203318</v>
          </cell>
          <cell r="F29" t="str">
            <v>522224199706183221</v>
          </cell>
          <cell r="G29" t="str">
            <v>A08</v>
          </cell>
          <cell r="H29">
            <v>90</v>
          </cell>
          <cell r="I29">
            <v>82</v>
          </cell>
          <cell r="J29">
            <v>83</v>
          </cell>
          <cell r="K29">
            <v>72.5</v>
          </cell>
          <cell r="L29">
            <v>75</v>
          </cell>
          <cell r="M29">
            <v>80.5</v>
          </cell>
        </row>
        <row r="30">
          <cell r="C30" t="str">
            <v>孙葶</v>
          </cell>
          <cell r="D30" t="str">
            <v>女</v>
          </cell>
          <cell r="E30" t="str">
            <v>1152280203219</v>
          </cell>
          <cell r="F30" t="str">
            <v>430802199303108324</v>
          </cell>
          <cell r="G30" t="str">
            <v>A13</v>
          </cell>
          <cell r="H30">
            <v>81</v>
          </cell>
          <cell r="I30">
            <v>72</v>
          </cell>
          <cell r="J30">
            <v>84</v>
          </cell>
          <cell r="K30">
            <v>71.5</v>
          </cell>
          <cell r="L30">
            <v>79</v>
          </cell>
          <cell r="M30">
            <v>77.5</v>
          </cell>
        </row>
        <row r="31">
          <cell r="C31" t="str">
            <v>李子涵</v>
          </cell>
          <cell r="D31" t="str">
            <v>女</v>
          </cell>
          <cell r="E31" t="str">
            <v>1152280304624</v>
          </cell>
          <cell r="F31" t="str">
            <v>520181199804260024</v>
          </cell>
          <cell r="G31" t="str">
            <v>A04</v>
          </cell>
          <cell r="H31">
            <v>94</v>
          </cell>
          <cell r="I31">
            <v>89</v>
          </cell>
          <cell r="J31">
            <v>88</v>
          </cell>
          <cell r="K31">
            <v>80</v>
          </cell>
          <cell r="L31">
            <v>80</v>
          </cell>
          <cell r="M31">
            <v>86.2</v>
          </cell>
        </row>
        <row r="32">
          <cell r="C32" t="str">
            <v>墙梦捷</v>
          </cell>
          <cell r="D32" t="str">
            <v>女</v>
          </cell>
          <cell r="E32" t="str">
            <v>1152280303928</v>
          </cell>
          <cell r="F32" t="str">
            <v>520121199604042827</v>
          </cell>
          <cell r="G32" t="str">
            <v>A15</v>
          </cell>
          <cell r="H32">
            <v>92</v>
          </cell>
          <cell r="I32">
            <v>92</v>
          </cell>
          <cell r="J32">
            <v>88</v>
          </cell>
          <cell r="K32">
            <v>84.5</v>
          </cell>
          <cell r="L32">
            <v>81</v>
          </cell>
          <cell r="M32">
            <v>87.5</v>
          </cell>
        </row>
        <row r="33">
          <cell r="C33" t="str">
            <v>潘雪梅</v>
          </cell>
          <cell r="D33" t="str">
            <v>女</v>
          </cell>
          <cell r="E33" t="str">
            <v>1152280302419</v>
          </cell>
          <cell r="F33" t="str">
            <v>520122199601070028</v>
          </cell>
          <cell r="G33" t="str">
            <v>A22</v>
          </cell>
          <cell r="H33">
            <v>88</v>
          </cell>
          <cell r="I33">
            <v>85</v>
          </cell>
          <cell r="J33">
            <v>87</v>
          </cell>
          <cell r="K33">
            <v>82.5</v>
          </cell>
          <cell r="L33">
            <v>83</v>
          </cell>
          <cell r="M33">
            <v>85.1</v>
          </cell>
        </row>
        <row r="34">
          <cell r="C34" t="str">
            <v>丁凯</v>
          </cell>
          <cell r="D34" t="str">
            <v>男</v>
          </cell>
          <cell r="E34" t="str">
            <v>1152280300514</v>
          </cell>
          <cell r="F34" t="str">
            <v>152202199409100015</v>
          </cell>
          <cell r="G34" t="str">
            <v>A03</v>
          </cell>
          <cell r="H34">
            <v>95</v>
          </cell>
          <cell r="I34">
            <v>86</v>
          </cell>
          <cell r="J34">
            <v>86</v>
          </cell>
          <cell r="K34">
            <v>81</v>
          </cell>
          <cell r="L34">
            <v>80</v>
          </cell>
          <cell r="M34">
            <v>85.6</v>
          </cell>
        </row>
        <row r="35">
          <cell r="C35" t="str">
            <v>郭雄</v>
          </cell>
          <cell r="D35" t="str">
            <v>男</v>
          </cell>
          <cell r="E35" t="str">
            <v>1152280304512</v>
          </cell>
          <cell r="F35" t="str">
            <v>522328198904264918</v>
          </cell>
          <cell r="G35" t="str">
            <v>A01</v>
          </cell>
          <cell r="H35">
            <v>93</v>
          </cell>
          <cell r="I35">
            <v>83</v>
          </cell>
          <cell r="J35">
            <v>87</v>
          </cell>
          <cell r="K35">
            <v>84</v>
          </cell>
          <cell r="L35">
            <v>88</v>
          </cell>
          <cell r="M35">
            <v>87</v>
          </cell>
        </row>
        <row r="36">
          <cell r="C36" t="str">
            <v>王艳蓉</v>
          </cell>
          <cell r="D36" t="str">
            <v>女</v>
          </cell>
          <cell r="E36" t="str">
            <v>1152280301119</v>
          </cell>
          <cell r="F36" t="str">
            <v>522530200106210942</v>
          </cell>
          <cell r="G36" t="str">
            <v>A20</v>
          </cell>
          <cell r="H36">
            <v>86</v>
          </cell>
          <cell r="I36">
            <v>80</v>
          </cell>
          <cell r="J36">
            <v>86</v>
          </cell>
          <cell r="K36">
            <v>78</v>
          </cell>
          <cell r="L36">
            <v>79</v>
          </cell>
          <cell r="M36">
            <v>81.8</v>
          </cell>
        </row>
        <row r="37">
          <cell r="C37" t="str">
            <v>何红佛</v>
          </cell>
          <cell r="D37" t="str">
            <v>女</v>
          </cell>
          <cell r="E37" t="str">
            <v>1152280304121</v>
          </cell>
          <cell r="F37" t="str">
            <v>520111199908170024</v>
          </cell>
          <cell r="G37" t="str">
            <v>A19</v>
          </cell>
          <cell r="H37">
            <v>95</v>
          </cell>
          <cell r="I37">
            <v>93</v>
          </cell>
          <cell r="J37">
            <v>92</v>
          </cell>
          <cell r="K37">
            <v>86</v>
          </cell>
          <cell r="L37">
            <v>90</v>
          </cell>
          <cell r="M37">
            <v>91.2</v>
          </cell>
        </row>
        <row r="38">
          <cell r="C38" t="str">
            <v>胡月</v>
          </cell>
          <cell r="D38" t="str">
            <v>女</v>
          </cell>
          <cell r="E38" t="str">
            <v>1152280302408</v>
          </cell>
          <cell r="F38" t="str">
            <v>522128199807200027</v>
          </cell>
          <cell r="G38" t="str">
            <v>A05</v>
          </cell>
          <cell r="H38">
            <v>92</v>
          </cell>
          <cell r="I38">
            <v>84</v>
          </cell>
          <cell r="J38">
            <v>89</v>
          </cell>
          <cell r="K38">
            <v>80</v>
          </cell>
          <cell r="L38">
            <v>78</v>
          </cell>
          <cell r="M38">
            <v>84.6</v>
          </cell>
        </row>
        <row r="39">
          <cell r="C39" t="str">
            <v>胡苓</v>
          </cell>
          <cell r="D39" t="str">
            <v>女</v>
          </cell>
          <cell r="E39" t="str">
            <v>1152280304529</v>
          </cell>
          <cell r="F39" t="str">
            <v>52212719960402002X</v>
          </cell>
          <cell r="G39" t="str">
            <v>A06</v>
          </cell>
          <cell r="H39">
            <v>96</v>
          </cell>
          <cell r="I39">
            <v>93</v>
          </cell>
          <cell r="J39">
            <v>91</v>
          </cell>
          <cell r="K39">
            <v>86</v>
          </cell>
          <cell r="L39">
            <v>86</v>
          </cell>
          <cell r="M39">
            <v>90.4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85" zoomScaleNormal="85" workbookViewId="0">
      <selection activeCell="L8" sqref="L8"/>
    </sheetView>
  </sheetViews>
  <sheetFormatPr defaultColWidth="8" defaultRowHeight="15.6" outlineLevelCol="7"/>
  <cols>
    <col min="1" max="1" width="5.98148148148148" style="4" customWidth="1"/>
    <col min="2" max="2" width="27.8425925925926" style="4" customWidth="1"/>
    <col min="3" max="3" width="10.1944444444444" style="4" customWidth="1"/>
    <col min="4" max="4" width="9.00925925925926" style="5" customWidth="1"/>
    <col min="5" max="5" width="8.49074074074074" style="6" customWidth="1"/>
    <col min="6" max="6" width="8.36111111111111" style="7" customWidth="1"/>
    <col min="7" max="7" width="7.05555555555556" style="5" customWidth="1"/>
    <col min="8" max="8" width="10.4537037037037" style="5" customWidth="1"/>
    <col min="9" max="16366" width="8" style="4" customWidth="1"/>
    <col min="16367" max="16384" width="8" style="4"/>
  </cols>
  <sheetData>
    <row r="1" ht="20.4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58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s="2" customFormat="1" ht="16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6" t="s">
        <v>9</v>
      </c>
    </row>
    <row r="4" s="3" customFormat="1" ht="25" customHeight="1" spans="1:8">
      <c r="A4" s="11"/>
      <c r="B4" s="11"/>
      <c r="C4" s="11"/>
      <c r="D4" s="12"/>
      <c r="E4" s="17"/>
      <c r="F4" s="14"/>
      <c r="G4" s="15"/>
      <c r="H4" s="16"/>
    </row>
    <row r="5" s="4" customFormat="1" ht="16" customHeight="1" spans="1:8">
      <c r="A5" s="18">
        <v>1</v>
      </c>
      <c r="B5" s="19" t="s">
        <v>10</v>
      </c>
      <c r="C5" s="20" t="s">
        <v>11</v>
      </c>
      <c r="D5" s="21">
        <f>VLOOKUP(C5,[1]Sheet1!$J$2:$K$42,2,FALSE)</f>
        <v>59.33</v>
      </c>
      <c r="E5" s="22">
        <f>VLOOKUP(C5,[2]Sheet1!$C:$M,11,FALSE)</f>
        <v>85.4</v>
      </c>
      <c r="F5" s="23">
        <f>D5*40%+E5*60%</f>
        <v>74.972</v>
      </c>
      <c r="G5" s="24">
        <v>1</v>
      </c>
      <c r="H5" s="25" t="s">
        <v>12</v>
      </c>
    </row>
    <row r="6" s="4" customFormat="1" ht="16" customHeight="1" spans="1:8">
      <c r="A6" s="18">
        <v>2</v>
      </c>
      <c r="B6" s="26"/>
      <c r="C6" s="20" t="s">
        <v>13</v>
      </c>
      <c r="D6" s="21">
        <f>VLOOKUP(C6,[1]Sheet1!$J$2:$K$42,2,FALSE)</f>
        <v>52.33</v>
      </c>
      <c r="E6" s="22">
        <f>VLOOKUP(C6,[2]Sheet1!$C:$M,11,FALSE)</f>
        <v>86.8</v>
      </c>
      <c r="F6" s="23">
        <f>D6*40%+E6*60%</f>
        <v>73.012</v>
      </c>
      <c r="G6" s="24">
        <v>2</v>
      </c>
      <c r="H6" s="27" t="s">
        <v>14</v>
      </c>
    </row>
    <row r="7" s="4" customFormat="1" ht="16" customHeight="1" spans="1:8">
      <c r="A7" s="18">
        <v>3</v>
      </c>
      <c r="B7" s="28"/>
      <c r="C7" s="20" t="s">
        <v>15</v>
      </c>
      <c r="D7" s="21">
        <f>VLOOKUP(C7,[1]Sheet1!$J$2:$K$42,2,FALSE)</f>
        <v>64.83</v>
      </c>
      <c r="E7" s="22">
        <f>VLOOKUP(C7,[2]Sheet1!$C:$M,11,FALSE)</f>
        <v>72.4</v>
      </c>
      <c r="F7" s="23">
        <f>D7*40%+E7*60%</f>
        <v>69.372</v>
      </c>
      <c r="G7" s="24">
        <v>3</v>
      </c>
      <c r="H7" s="27" t="s">
        <v>14</v>
      </c>
    </row>
    <row r="8" s="4" customFormat="1" ht="16" customHeight="1" spans="1:8">
      <c r="A8" s="18">
        <v>4</v>
      </c>
      <c r="B8" s="29" t="s">
        <v>16</v>
      </c>
      <c r="C8" s="20" t="s">
        <v>17</v>
      </c>
      <c r="D8" s="21">
        <f>VLOOKUP(C8,[1]Sheet1!$J$2:$K$42,2,FALSE)</f>
        <v>59</v>
      </c>
      <c r="E8" s="22">
        <f>VLOOKUP(C8,[2]Sheet1!$C:$M,11,FALSE)</f>
        <v>90</v>
      </c>
      <c r="F8" s="23">
        <f>D8*40%+E8*60%</f>
        <v>77.6</v>
      </c>
      <c r="G8" s="24">
        <v>1</v>
      </c>
      <c r="H8" s="25" t="s">
        <v>12</v>
      </c>
    </row>
    <row r="9" s="4" customFormat="1" ht="16" customHeight="1" spans="1:8">
      <c r="A9" s="18">
        <v>5</v>
      </c>
      <c r="B9" s="30"/>
      <c r="C9" s="20" t="s">
        <v>18</v>
      </c>
      <c r="D9" s="21">
        <f>VLOOKUP(C9,[1]Sheet1!$J$2:$K$42,2,FALSE)</f>
        <v>55.17</v>
      </c>
      <c r="E9" s="22">
        <f>VLOOKUP(C9,[2]Sheet1!$C:$M,11,FALSE)</f>
        <v>83.5</v>
      </c>
      <c r="F9" s="23">
        <f>D9*40%+E9*60%</f>
        <v>72.168</v>
      </c>
      <c r="G9" s="24">
        <v>2</v>
      </c>
      <c r="H9" s="27" t="s">
        <v>14</v>
      </c>
    </row>
    <row r="10" s="4" customFormat="1" ht="16" customHeight="1" spans="1:8">
      <c r="A10" s="18">
        <v>6</v>
      </c>
      <c r="B10" s="30"/>
      <c r="C10" s="20" t="s">
        <v>19</v>
      </c>
      <c r="D10" s="21">
        <f>VLOOKUP(C10,[1]Sheet1!$J$2:$K$42,2,FALSE)</f>
        <v>55.17</v>
      </c>
      <c r="E10" s="22">
        <f>VLOOKUP(C10,[2]Sheet1!$C:$M,11,FALSE)</f>
        <v>81.4</v>
      </c>
      <c r="F10" s="23">
        <f>D10*40%+E10*60%</f>
        <v>70.908</v>
      </c>
      <c r="G10" s="24">
        <v>3</v>
      </c>
      <c r="H10" s="27" t="s">
        <v>14</v>
      </c>
    </row>
    <row r="11" s="4" customFormat="1" ht="16" customHeight="1" spans="1:8">
      <c r="A11" s="18">
        <v>7</v>
      </c>
      <c r="B11" s="31" t="s">
        <v>20</v>
      </c>
      <c r="C11" s="20" t="s">
        <v>21</v>
      </c>
      <c r="D11" s="21">
        <f>VLOOKUP(C11,[1]Sheet1!$J$2:$K$42,2,FALSE)</f>
        <v>50.67</v>
      </c>
      <c r="E11" s="22">
        <f>VLOOKUP(C11,[2]Sheet1!$C:$M,11,FALSE)</f>
        <v>81.8</v>
      </c>
      <c r="F11" s="23">
        <f>D11*40%+E11*60%</f>
        <v>69.348</v>
      </c>
      <c r="G11" s="24">
        <v>1</v>
      </c>
      <c r="H11" s="25" t="s">
        <v>12</v>
      </c>
    </row>
    <row r="12" s="4" customFormat="1" ht="16" customHeight="1" spans="1:8">
      <c r="A12" s="18">
        <v>8</v>
      </c>
      <c r="B12" s="26"/>
      <c r="C12" s="20" t="s">
        <v>22</v>
      </c>
      <c r="D12" s="21">
        <f>VLOOKUP(C12,[1]Sheet1!$J$2:$K$42,2,FALSE)</f>
        <v>51</v>
      </c>
      <c r="E12" s="22">
        <f>VLOOKUP(C12,[2]Sheet1!$C:$M,11,FALSE)</f>
        <v>73</v>
      </c>
      <c r="F12" s="23">
        <f>D12*40%+E12*60%</f>
        <v>64.2</v>
      </c>
      <c r="G12" s="24">
        <v>2</v>
      </c>
      <c r="H12" s="27" t="s">
        <v>14</v>
      </c>
    </row>
    <row r="13" s="4" customFormat="1" ht="16" customHeight="1" spans="1:8">
      <c r="A13" s="18">
        <v>9</v>
      </c>
      <c r="B13" s="32" t="s">
        <v>23</v>
      </c>
      <c r="C13" s="20" t="s">
        <v>24</v>
      </c>
      <c r="D13" s="21">
        <f>VLOOKUP(C13,[1]Sheet1!$J$2:$K$42,2,FALSE)</f>
        <v>58.5</v>
      </c>
      <c r="E13" s="22">
        <f>VLOOKUP(C13,[2]Sheet1!$C:$M,11,FALSE)</f>
        <v>82.5</v>
      </c>
      <c r="F13" s="23">
        <f>D13*40%+E13*60%</f>
        <v>72.9</v>
      </c>
      <c r="G13" s="24">
        <v>1</v>
      </c>
      <c r="H13" s="25" t="s">
        <v>12</v>
      </c>
    </row>
    <row r="14" s="4" customFormat="1" ht="16" customHeight="1" spans="1:8">
      <c r="A14" s="18">
        <v>10</v>
      </c>
      <c r="B14" s="33"/>
      <c r="C14" s="20" t="s">
        <v>25</v>
      </c>
      <c r="D14" s="21">
        <f>VLOOKUP(C14,[1]Sheet1!$J$2:$K$42,2,FALSE)</f>
        <v>50.5</v>
      </c>
      <c r="E14" s="22">
        <f>VLOOKUP(C14,[2]Sheet1!$C:$M,11,FALSE)</f>
        <v>87.4</v>
      </c>
      <c r="F14" s="23">
        <f>D14*40%+E14*60%</f>
        <v>72.64</v>
      </c>
      <c r="G14" s="24">
        <v>2</v>
      </c>
      <c r="H14" s="27" t="s">
        <v>14</v>
      </c>
    </row>
    <row r="15" s="4" customFormat="1" ht="32" customHeight="1" spans="1:8">
      <c r="A15" s="18">
        <v>11</v>
      </c>
      <c r="B15" s="18" t="s">
        <v>26</v>
      </c>
      <c r="C15" s="20" t="s">
        <v>27</v>
      </c>
      <c r="D15" s="21">
        <f>VLOOKUP(C15,[1]Sheet1!$J$2:$K$42,2,FALSE)</f>
        <v>50</v>
      </c>
      <c r="E15" s="22">
        <f>VLOOKUP(C15,[2]Sheet1!$C:$M,11,FALSE)</f>
        <v>81.1</v>
      </c>
      <c r="F15" s="23">
        <f>D15*40%+E15*60%</f>
        <v>68.66</v>
      </c>
      <c r="G15" s="24">
        <v>1</v>
      </c>
      <c r="H15" s="25" t="s">
        <v>12</v>
      </c>
    </row>
    <row r="16" s="4" customFormat="1" ht="32" customHeight="1" spans="1:8">
      <c r="A16" s="18">
        <v>12</v>
      </c>
      <c r="B16" s="18" t="s">
        <v>28</v>
      </c>
      <c r="C16" s="20" t="s">
        <v>29</v>
      </c>
      <c r="D16" s="21">
        <f>VLOOKUP(C16,[1]Sheet1!$J$2:$K$42,2,FALSE)</f>
        <v>60.17</v>
      </c>
      <c r="E16" s="22">
        <f>VLOOKUP(C16,[2]Sheet1!$C:$M,11,FALSE)</f>
        <v>71.8</v>
      </c>
      <c r="F16" s="23">
        <f>D16*40%+E16*60%</f>
        <v>67.148</v>
      </c>
      <c r="G16" s="24">
        <v>1</v>
      </c>
      <c r="H16" s="25" t="s">
        <v>12</v>
      </c>
    </row>
    <row r="17" s="4" customFormat="1" ht="32" customHeight="1" spans="1:8">
      <c r="A17" s="18">
        <v>13</v>
      </c>
      <c r="B17" s="32" t="s">
        <v>30</v>
      </c>
      <c r="C17" s="20" t="s">
        <v>31</v>
      </c>
      <c r="D17" s="21">
        <f>VLOOKUP(C17,[1]Sheet1!$J$2:$K$42,2,FALSE)</f>
        <v>68.17</v>
      </c>
      <c r="E17" s="22">
        <f>VLOOKUP(C17,[2]Sheet1!$C:$M,11,FALSE)</f>
        <v>81</v>
      </c>
      <c r="F17" s="23">
        <f>D17*40%+E17*60%</f>
        <v>75.868</v>
      </c>
      <c r="G17" s="24">
        <v>1</v>
      </c>
      <c r="H17" s="25" t="s">
        <v>12</v>
      </c>
    </row>
    <row r="18" s="4" customFormat="1" ht="32" customHeight="1" spans="1:8">
      <c r="A18" s="18">
        <v>14</v>
      </c>
      <c r="B18" s="32" t="s">
        <v>32</v>
      </c>
      <c r="C18" s="20" t="s">
        <v>33</v>
      </c>
      <c r="D18" s="21">
        <f>VLOOKUP(C18,[1]Sheet1!$J$2:$K$42,2,FALSE)</f>
        <v>58</v>
      </c>
      <c r="E18" s="22">
        <f>VLOOKUP(C18,[2]Sheet1!$C:$M,11,FALSE)</f>
        <v>81.6</v>
      </c>
      <c r="F18" s="23">
        <f>D18*40%+E18*60%</f>
        <v>72.16</v>
      </c>
      <c r="G18" s="24">
        <v>1</v>
      </c>
      <c r="H18" s="25" t="s">
        <v>12</v>
      </c>
    </row>
    <row r="19" s="4" customFormat="1" ht="16" customHeight="1" spans="1:8">
      <c r="A19" s="18">
        <v>15</v>
      </c>
      <c r="B19" s="19" t="s">
        <v>34</v>
      </c>
      <c r="C19" s="20" t="s">
        <v>35</v>
      </c>
      <c r="D19" s="21">
        <f>VLOOKUP(C19,[1]Sheet1!$J$2:$K$42,2,FALSE)</f>
        <v>62</v>
      </c>
      <c r="E19" s="22">
        <f>VLOOKUP(C19,[2]Sheet1!$C:$M,11,FALSE)</f>
        <v>86.6</v>
      </c>
      <c r="F19" s="23">
        <f>D19*40%+E19*60%</f>
        <v>76.76</v>
      </c>
      <c r="G19" s="24">
        <v>1</v>
      </c>
      <c r="H19" s="25" t="s">
        <v>12</v>
      </c>
    </row>
    <row r="20" s="4" customFormat="1" ht="16" customHeight="1" spans="1:8">
      <c r="A20" s="18">
        <v>16</v>
      </c>
      <c r="B20" s="28"/>
      <c r="C20" s="20" t="s">
        <v>36</v>
      </c>
      <c r="D20" s="21">
        <f>VLOOKUP(C20,[1]Sheet1!$J$2:$K$42,2,FALSE)</f>
        <v>62</v>
      </c>
      <c r="E20" s="22">
        <f>VLOOKUP(C20,[2]Sheet1!$C:$M,11,FALSE)</f>
        <v>82.7</v>
      </c>
      <c r="F20" s="23">
        <f>D20*40%+E20*60%</f>
        <v>74.42</v>
      </c>
      <c r="G20" s="24">
        <v>2</v>
      </c>
      <c r="H20" s="27" t="s">
        <v>14</v>
      </c>
    </row>
    <row r="21" s="4" customFormat="1" ht="16" customHeight="1" spans="1:8">
      <c r="A21" s="18">
        <v>17</v>
      </c>
      <c r="B21" s="29" t="s">
        <v>37</v>
      </c>
      <c r="C21" s="20" t="s">
        <v>38</v>
      </c>
      <c r="D21" s="21">
        <f>VLOOKUP(C21,[1]Sheet1!$J$2:$K$42,2,FALSE)</f>
        <v>77.17</v>
      </c>
      <c r="E21" s="22">
        <f>VLOOKUP(C21,[2]Sheet1!$C:$M,11,FALSE)</f>
        <v>86.6</v>
      </c>
      <c r="F21" s="23">
        <f>D21*40%+E21*60%</f>
        <v>82.828</v>
      </c>
      <c r="G21" s="24">
        <v>1</v>
      </c>
      <c r="H21" s="25" t="s">
        <v>12</v>
      </c>
    </row>
    <row r="22" s="4" customFormat="1" ht="16" customHeight="1" spans="1:8">
      <c r="A22" s="18">
        <v>18</v>
      </c>
      <c r="B22" s="30"/>
      <c r="C22" s="20" t="s">
        <v>39</v>
      </c>
      <c r="D22" s="21">
        <f>VLOOKUP(C22,[1]Sheet1!$J$2:$K$42,2,FALSE)</f>
        <v>70</v>
      </c>
      <c r="E22" s="22">
        <f>VLOOKUP(C22,[2]Sheet1!$C:$M,11,FALSE)</f>
        <v>87.6</v>
      </c>
      <c r="F22" s="23">
        <f>D22*40%+E22*60%</f>
        <v>80.56</v>
      </c>
      <c r="G22" s="24">
        <v>2</v>
      </c>
      <c r="H22" s="27" t="s">
        <v>14</v>
      </c>
    </row>
    <row r="23" s="4" customFormat="1" ht="16" customHeight="1" spans="1:8">
      <c r="A23" s="18">
        <v>19</v>
      </c>
      <c r="B23" s="30"/>
      <c r="C23" s="20" t="s">
        <v>40</v>
      </c>
      <c r="D23" s="21">
        <f>VLOOKUP(C23,[1]Sheet1!$J$2:$K$42,2,FALSE)</f>
        <v>71.17</v>
      </c>
      <c r="E23" s="22">
        <f>VLOOKUP(C23,[2]Sheet1!$C:$M,11,FALSE)</f>
        <v>79.4</v>
      </c>
      <c r="F23" s="23">
        <f>D23*40%+E23*60%</f>
        <v>76.108</v>
      </c>
      <c r="G23" s="24">
        <v>3</v>
      </c>
      <c r="H23" s="27" t="s">
        <v>14</v>
      </c>
    </row>
    <row r="24" s="4" customFormat="1" ht="16" customHeight="1" spans="1:8">
      <c r="A24" s="18">
        <v>20</v>
      </c>
      <c r="B24" s="29" t="s">
        <v>41</v>
      </c>
      <c r="C24" s="20" t="s">
        <v>42</v>
      </c>
      <c r="D24" s="21">
        <f>VLOOKUP(C24,[1]Sheet1!$J$2:$K$42,2,FALSE)</f>
        <v>67.17</v>
      </c>
      <c r="E24" s="22">
        <f>VLOOKUP(C24,[2]Sheet1!$C:$M,11,FALSE)</f>
        <v>87.3</v>
      </c>
      <c r="F24" s="23">
        <f>D24*40%+E24*60%</f>
        <v>79.248</v>
      </c>
      <c r="G24" s="24">
        <v>1</v>
      </c>
      <c r="H24" s="25" t="s">
        <v>12</v>
      </c>
    </row>
    <row r="25" s="4" customFormat="1" ht="16" customHeight="1" spans="1:8">
      <c r="A25" s="18">
        <v>21</v>
      </c>
      <c r="B25" s="30"/>
      <c r="C25" s="20" t="s">
        <v>43</v>
      </c>
      <c r="D25" s="21">
        <f>VLOOKUP(C25,[1]Sheet1!$J$2:$K$42,2,FALSE)</f>
        <v>69.17</v>
      </c>
      <c r="E25" s="22">
        <f>VLOOKUP(C25,[2]Sheet1!$C:$M,11,FALSE)</f>
        <v>83.4</v>
      </c>
      <c r="F25" s="23">
        <f>D25*40%+E25*60%</f>
        <v>77.708</v>
      </c>
      <c r="G25" s="24">
        <v>2</v>
      </c>
      <c r="H25" s="25" t="s">
        <v>12</v>
      </c>
    </row>
    <row r="26" s="4" customFormat="1" ht="16" customHeight="1" spans="1:8">
      <c r="A26" s="18">
        <v>22</v>
      </c>
      <c r="B26" s="30"/>
      <c r="C26" s="20" t="s">
        <v>44</v>
      </c>
      <c r="D26" s="21">
        <v>59.5</v>
      </c>
      <c r="E26" s="22">
        <f>VLOOKUP(C26,[2]Sheet1!$C:$M,11,FALSE)</f>
        <v>85</v>
      </c>
      <c r="F26" s="23">
        <f>D26*40%+E26*60%</f>
        <v>74.8</v>
      </c>
      <c r="G26" s="24">
        <v>3</v>
      </c>
      <c r="H26" s="27" t="s">
        <v>14</v>
      </c>
    </row>
    <row r="27" s="4" customFormat="1" ht="16" customHeight="1" spans="1:8">
      <c r="A27" s="18">
        <v>23</v>
      </c>
      <c r="B27" s="30"/>
      <c r="C27" s="20" t="s">
        <v>45</v>
      </c>
      <c r="D27" s="21">
        <f>VLOOKUP(C27,[1]Sheet1!$J$2:$K$42,2,FALSE)</f>
        <v>65.17</v>
      </c>
      <c r="E27" s="22">
        <f>VLOOKUP(C27,[2]Sheet1!$C:$M,11,FALSE)</f>
        <v>81</v>
      </c>
      <c r="F27" s="23">
        <f>D27*40%+E27*60%</f>
        <v>74.668</v>
      </c>
      <c r="G27" s="24">
        <v>4</v>
      </c>
      <c r="H27" s="27" t="s">
        <v>14</v>
      </c>
    </row>
    <row r="28" s="4" customFormat="1" ht="16" customHeight="1" spans="1:8">
      <c r="A28" s="18">
        <v>24</v>
      </c>
      <c r="B28" s="30"/>
      <c r="C28" s="20" t="s">
        <v>46</v>
      </c>
      <c r="D28" s="21">
        <v>60.17</v>
      </c>
      <c r="E28" s="22">
        <f>VLOOKUP(C28,[2]Sheet1!$C:$M,11,FALSE)</f>
        <v>82.8</v>
      </c>
      <c r="F28" s="23">
        <f>D28*40%+E28*60%</f>
        <v>73.748</v>
      </c>
      <c r="G28" s="24">
        <v>5</v>
      </c>
      <c r="H28" s="27" t="s">
        <v>14</v>
      </c>
    </row>
    <row r="29" s="4" customFormat="1" ht="16" customHeight="1" spans="1:8">
      <c r="A29" s="18">
        <v>25</v>
      </c>
      <c r="B29" s="30"/>
      <c r="C29" s="20" t="s">
        <v>47</v>
      </c>
      <c r="D29" s="21">
        <v>58.83</v>
      </c>
      <c r="E29" s="22">
        <f>VLOOKUP(C29,[2]Sheet1!$C:$M,11,FALSE)</f>
        <v>76.8</v>
      </c>
      <c r="F29" s="23">
        <f t="shared" ref="F29:F41" si="0">D29*40%+E29*60%</f>
        <v>69.612</v>
      </c>
      <c r="G29" s="24">
        <v>6</v>
      </c>
      <c r="H29" s="27" t="s">
        <v>14</v>
      </c>
    </row>
    <row r="30" s="4" customFormat="1" ht="16" customHeight="1" spans="1:8">
      <c r="A30" s="18">
        <v>26</v>
      </c>
      <c r="B30" s="32" t="s">
        <v>48</v>
      </c>
      <c r="C30" s="20" t="s">
        <v>49</v>
      </c>
      <c r="D30" s="21">
        <f>VLOOKUP(C30,[1]Sheet1!$J$2:$K$42,2,FALSE)</f>
        <v>62.33</v>
      </c>
      <c r="E30" s="22">
        <f>VLOOKUP(C30,[2]Sheet1!$C:$M,11,FALSE)</f>
        <v>78.2</v>
      </c>
      <c r="F30" s="23">
        <f t="shared" si="0"/>
        <v>71.852</v>
      </c>
      <c r="G30" s="24">
        <v>1</v>
      </c>
      <c r="H30" s="25" t="s">
        <v>12</v>
      </c>
    </row>
    <row r="31" s="4" customFormat="1" ht="16" customHeight="1" spans="1:8">
      <c r="A31" s="18">
        <v>27</v>
      </c>
      <c r="B31" s="34"/>
      <c r="C31" s="20" t="s">
        <v>50</v>
      </c>
      <c r="D31" s="21">
        <f>VLOOKUP(C31,[1]Sheet1!$J$2:$K$42,2,FALSE)</f>
        <v>57.67</v>
      </c>
      <c r="E31" s="22">
        <f>VLOOKUP(C31,[2]Sheet1!$C:$M,11,FALSE)</f>
        <v>80.5</v>
      </c>
      <c r="F31" s="23">
        <f t="shared" si="0"/>
        <v>71.368</v>
      </c>
      <c r="G31" s="24">
        <v>2</v>
      </c>
      <c r="H31" s="27" t="s">
        <v>14</v>
      </c>
    </row>
    <row r="32" s="4" customFormat="1" ht="16" customHeight="1" spans="1:8">
      <c r="A32" s="18">
        <v>28</v>
      </c>
      <c r="B32" s="33"/>
      <c r="C32" s="20" t="s">
        <v>51</v>
      </c>
      <c r="D32" s="21">
        <f>VLOOKUP(C32,[1]Sheet1!$J$2:$K$42,2,FALSE)</f>
        <v>51.67</v>
      </c>
      <c r="E32" s="22">
        <f>VLOOKUP(C32,[2]Sheet1!$C:$M,11,FALSE)</f>
        <v>77.5</v>
      </c>
      <c r="F32" s="23">
        <f t="shared" si="0"/>
        <v>67.168</v>
      </c>
      <c r="G32" s="24">
        <v>3</v>
      </c>
      <c r="H32" s="27" t="s">
        <v>14</v>
      </c>
    </row>
    <row r="33" s="4" customFormat="1" ht="16" customHeight="1" spans="1:8">
      <c r="A33" s="18">
        <v>29</v>
      </c>
      <c r="B33" s="32" t="s">
        <v>52</v>
      </c>
      <c r="C33" s="20" t="s">
        <v>53</v>
      </c>
      <c r="D33" s="21">
        <f>VLOOKUP(C33,[1]Sheet1!$J$2:$K$42,2,FALSE)</f>
        <v>69</v>
      </c>
      <c r="E33" s="22">
        <f>VLOOKUP(C33,[2]Sheet1!$C:$M,11,FALSE)</f>
        <v>86.2</v>
      </c>
      <c r="F33" s="23">
        <f t="shared" si="0"/>
        <v>79.32</v>
      </c>
      <c r="G33" s="24">
        <v>1</v>
      </c>
      <c r="H33" s="25" t="s">
        <v>12</v>
      </c>
    </row>
    <row r="34" s="4" customFormat="1" ht="16" customHeight="1" spans="1:8">
      <c r="A34" s="18">
        <v>30</v>
      </c>
      <c r="B34" s="34"/>
      <c r="C34" s="20" t="s">
        <v>54</v>
      </c>
      <c r="D34" s="21">
        <f>VLOOKUP(C34,[1]Sheet1!$J$2:$K$42,2,FALSE)</f>
        <v>63.33</v>
      </c>
      <c r="E34" s="22">
        <f>VLOOKUP(C34,[2]Sheet1!$C:$M,11,FALSE)</f>
        <v>87.5</v>
      </c>
      <c r="F34" s="23">
        <f t="shared" si="0"/>
        <v>77.832</v>
      </c>
      <c r="G34" s="24">
        <v>2</v>
      </c>
      <c r="H34" s="27" t="s">
        <v>14</v>
      </c>
    </row>
    <row r="35" s="4" customFormat="1" ht="16" customHeight="1" spans="1:8">
      <c r="A35" s="18">
        <v>31</v>
      </c>
      <c r="B35" s="33"/>
      <c r="C35" s="20" t="s">
        <v>55</v>
      </c>
      <c r="D35" s="21">
        <f>VLOOKUP(C35,[1]Sheet1!$J$2:$K$42,2,FALSE)</f>
        <v>63.17</v>
      </c>
      <c r="E35" s="22">
        <f>VLOOKUP(C35,[2]Sheet1!$C:$M,11,FALSE)</f>
        <v>85.1</v>
      </c>
      <c r="F35" s="23">
        <f t="shared" si="0"/>
        <v>76.328</v>
      </c>
      <c r="G35" s="24">
        <v>3</v>
      </c>
      <c r="H35" s="27" t="s">
        <v>14</v>
      </c>
    </row>
    <row r="36" s="4" customFormat="1" ht="16" customHeight="1" spans="1:8">
      <c r="A36" s="18">
        <v>32</v>
      </c>
      <c r="B36" s="32" t="s">
        <v>56</v>
      </c>
      <c r="C36" s="20" t="s">
        <v>57</v>
      </c>
      <c r="D36" s="21">
        <f>VLOOKUP(C36,[1]Sheet1!$J$2:$K$42,2,FALSE)</f>
        <v>61.17</v>
      </c>
      <c r="E36" s="22">
        <f>VLOOKUP(C36,[2]Sheet1!$C:$M,11,FALSE)</f>
        <v>85.6</v>
      </c>
      <c r="F36" s="23">
        <f t="shared" si="0"/>
        <v>75.828</v>
      </c>
      <c r="G36" s="24">
        <v>1</v>
      </c>
      <c r="H36" s="25" t="s">
        <v>12</v>
      </c>
    </row>
    <row r="37" s="4" customFormat="1" ht="16" customHeight="1" spans="1:8">
      <c r="A37" s="18">
        <v>33</v>
      </c>
      <c r="B37" s="34"/>
      <c r="C37" s="20" t="s">
        <v>58</v>
      </c>
      <c r="D37" s="21">
        <f>VLOOKUP(C37,[1]Sheet1!$J$2:$K$42,2,FALSE)</f>
        <v>58.33</v>
      </c>
      <c r="E37" s="22">
        <f>VLOOKUP(C37,[2]Sheet1!$C:$M,11,FALSE)</f>
        <v>87</v>
      </c>
      <c r="F37" s="23">
        <f t="shared" si="0"/>
        <v>75.532</v>
      </c>
      <c r="G37" s="24">
        <v>2</v>
      </c>
      <c r="H37" s="27" t="s">
        <v>14</v>
      </c>
    </row>
    <row r="38" s="4" customFormat="1" ht="16" customHeight="1" spans="1:8">
      <c r="A38" s="18">
        <v>34</v>
      </c>
      <c r="B38" s="33"/>
      <c r="C38" s="20" t="s">
        <v>59</v>
      </c>
      <c r="D38" s="21">
        <f>VLOOKUP(C38,[1]Sheet1!$J$2:$K$42,2,FALSE)</f>
        <v>56.5</v>
      </c>
      <c r="E38" s="22">
        <f>VLOOKUP(C38,[2]Sheet1!$C:$M,11,FALSE)</f>
        <v>81.8</v>
      </c>
      <c r="F38" s="23">
        <f t="shared" si="0"/>
        <v>71.68</v>
      </c>
      <c r="G38" s="24">
        <v>3</v>
      </c>
      <c r="H38" s="27" t="s">
        <v>14</v>
      </c>
    </row>
    <row r="39" s="4" customFormat="1" ht="16" customHeight="1" spans="1:8">
      <c r="A39" s="18">
        <v>35</v>
      </c>
      <c r="B39" s="29" t="s">
        <v>60</v>
      </c>
      <c r="C39" s="20" t="s">
        <v>61</v>
      </c>
      <c r="D39" s="21">
        <f>VLOOKUP(C39,[1]Sheet1!$J$2:$K$42,2,FALSE)</f>
        <v>66.67</v>
      </c>
      <c r="E39" s="22">
        <f>VLOOKUP(C39,[2]Sheet1!$C:$M,11,FALSE)</f>
        <v>91.2</v>
      </c>
      <c r="F39" s="23">
        <f t="shared" si="0"/>
        <v>81.388</v>
      </c>
      <c r="G39" s="24">
        <v>1</v>
      </c>
      <c r="H39" s="25" t="s">
        <v>12</v>
      </c>
    </row>
    <row r="40" s="4" customFormat="1" ht="16" customHeight="1" spans="1:8">
      <c r="A40" s="18">
        <v>36</v>
      </c>
      <c r="B40" s="30"/>
      <c r="C40" s="20" t="s">
        <v>62</v>
      </c>
      <c r="D40" s="21">
        <f>VLOOKUP(C40,[1]Sheet1!$J$2:$K$42,2,FALSE)</f>
        <v>60.33</v>
      </c>
      <c r="E40" s="22">
        <f>VLOOKUP(C40,[2]Sheet1!$C:$M,11,FALSE)</f>
        <v>90.4</v>
      </c>
      <c r="F40" s="23">
        <f>D40*40%+E40*60%</f>
        <v>78.372</v>
      </c>
      <c r="G40" s="24">
        <v>2</v>
      </c>
      <c r="H40" s="27" t="s">
        <v>14</v>
      </c>
    </row>
    <row r="41" s="4" customFormat="1" ht="16" customHeight="1" spans="1:8">
      <c r="A41" s="18">
        <v>37</v>
      </c>
      <c r="B41" s="30"/>
      <c r="C41" s="20" t="s">
        <v>63</v>
      </c>
      <c r="D41" s="21">
        <f>VLOOKUP(C41,[1]Sheet1!$J$2:$K$42,2,FALSE)</f>
        <v>61.17</v>
      </c>
      <c r="E41" s="22">
        <f>VLOOKUP(C41,[2]Sheet1!$C:$M,11,FALSE)</f>
        <v>84.6</v>
      </c>
      <c r="F41" s="23">
        <f>D41*40%+E41*60%</f>
        <v>75.228</v>
      </c>
      <c r="G41" s="24">
        <v>3</v>
      </c>
      <c r="H41" s="27" t="s">
        <v>14</v>
      </c>
    </row>
  </sheetData>
  <mergeCells count="21">
    <mergeCell ref="A1:H1"/>
    <mergeCell ref="A2:H2"/>
    <mergeCell ref="A3:A4"/>
    <mergeCell ref="B3:B4"/>
    <mergeCell ref="B5:B7"/>
    <mergeCell ref="B8:B10"/>
    <mergeCell ref="B11:B12"/>
    <mergeCell ref="B13:B14"/>
    <mergeCell ref="B19:B20"/>
    <mergeCell ref="B21:B23"/>
    <mergeCell ref="B24:B29"/>
    <mergeCell ref="B30:B32"/>
    <mergeCell ref="B33:B35"/>
    <mergeCell ref="B36:B38"/>
    <mergeCell ref="B39:B41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鬱</cp:lastModifiedBy>
  <dcterms:created xsi:type="dcterms:W3CDTF">2025-05-07T02:53:00Z</dcterms:created>
  <dcterms:modified xsi:type="dcterms:W3CDTF">2025-05-30T10:16:22Z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71C108CEFE7B4278A0CB96E7C4D63E79_13</vt:lpwstr>
  </property>
</Properties>
</file>